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esate" sheetId="1" r:id="rId1"/>
    <sheet name="CO2 rifiuti" sheetId="2" r:id="rId2"/>
  </sheets>
  <definedNames/>
  <calcPr fullCalcOnLoad="1"/>
</workbook>
</file>

<file path=xl/sharedStrings.xml><?xml version="1.0" encoding="utf-8"?>
<sst xmlns="http://schemas.openxmlformats.org/spreadsheetml/2006/main" count="58" uniqueCount="46">
  <si>
    <t>Rifiuti</t>
  </si>
  <si>
    <t>Pesata 1</t>
  </si>
  <si>
    <t>Pesata 2</t>
  </si>
  <si>
    <t>Pesata 3</t>
  </si>
  <si>
    <t>Pesata 4</t>
  </si>
  <si>
    <t>Pesata 5</t>
  </si>
  <si>
    <t>Pesata 6</t>
  </si>
  <si>
    <t>Pesata 7</t>
  </si>
  <si>
    <t>Pesata 8</t>
  </si>
  <si>
    <t>Pesata 9</t>
  </si>
  <si>
    <t>Totale</t>
  </si>
  <si>
    <t>Media settimanale</t>
  </si>
  <si>
    <t>(data)</t>
  </si>
  <si>
    <t>Nr. settimane di rilevamento:</t>
  </si>
  <si>
    <t>Solo plastica kg.</t>
  </si>
  <si>
    <t>Solo carta kg.</t>
  </si>
  <si>
    <t>Carta + Tetrapack kg.</t>
  </si>
  <si>
    <t>Umido kg.</t>
  </si>
  <si>
    <t xml:space="preserve">Vetro kg. </t>
  </si>
  <si>
    <t>Alluminio kg.</t>
  </si>
  <si>
    <t>Vetro e alluminio Kg.</t>
  </si>
  <si>
    <t>Plastica e alluminio Kg.</t>
  </si>
  <si>
    <t>Secco Indifferenziato kg.</t>
  </si>
  <si>
    <t>media kg/settimana prima dell'azione</t>
  </si>
  <si>
    <t>coefficiente calcolo CO2</t>
  </si>
  <si>
    <t>Kg di CO2 emessa a settimana prima dell'azione</t>
  </si>
  <si>
    <t>media kg/settimana durante l'azione</t>
  </si>
  <si>
    <t>Kg di CO2 emessa a settimana durante l'azione</t>
  </si>
  <si>
    <t>Solo plastica</t>
  </si>
  <si>
    <t>Solo carta</t>
  </si>
  <si>
    <t>Carta + Tetrapak</t>
  </si>
  <si>
    <t>Umido</t>
  </si>
  <si>
    <t>Vetro</t>
  </si>
  <si>
    <t>Alluminio</t>
  </si>
  <si>
    <t>Vetro + alluminio</t>
  </si>
  <si>
    <t>Plastica + alluminio</t>
  </si>
  <si>
    <t>Secco - Indifferenziato</t>
  </si>
  <si>
    <t>CALCOLI AGGIUNTIVI</t>
  </si>
  <si>
    <r>
      <t>Risparmio medio (RM)</t>
    </r>
    <r>
      <rPr>
        <sz val="10"/>
        <rFont val="Calibri"/>
        <family val="2"/>
      </rPr>
      <t xml:space="preserve"> settimanale di emissioni</t>
    </r>
  </si>
  <si>
    <r>
      <t xml:space="preserve">Kg di CO2 </t>
    </r>
    <r>
      <rPr>
        <b/>
        <sz val="10"/>
        <color indexed="10"/>
        <rFont val="Calibri"/>
        <family val="2"/>
      </rPr>
      <t>non emessa</t>
    </r>
    <r>
      <rPr>
        <b/>
        <sz val="10"/>
        <rFont val="Calibri"/>
        <family val="2"/>
      </rPr>
      <t xml:space="preserve"> in media </t>
    </r>
    <r>
      <rPr>
        <b/>
        <sz val="10"/>
        <color indexed="10"/>
        <rFont val="Calibri"/>
        <family val="2"/>
      </rPr>
      <t>per settimana</t>
    </r>
    <r>
      <rPr>
        <b/>
        <sz val="10"/>
        <rFont val="Calibri"/>
        <family val="2"/>
      </rPr>
      <t xml:space="preserve"> di azione</t>
    </r>
  </si>
  <si>
    <t>E prima - E dopo</t>
  </si>
  <si>
    <t>Inizio azione miglioramento raccolta differenziata e riduzione spreco alimentare</t>
  </si>
  <si>
    <t>Durata azione (in settimane)</t>
  </si>
  <si>
    <t>Risparmio totale di emissioni dovuto all'azione rifiuti</t>
  </si>
  <si>
    <r>
      <t xml:space="preserve">Kg di CO2 </t>
    </r>
    <r>
      <rPr>
        <b/>
        <sz val="10"/>
        <color indexed="10"/>
        <rFont val="Calibri"/>
        <family val="2"/>
      </rPr>
      <t>non emessa</t>
    </r>
    <r>
      <rPr>
        <b/>
        <sz val="10"/>
        <rFont val="Calibri"/>
        <family val="2"/>
      </rPr>
      <t xml:space="preserve"> in media </t>
    </r>
    <r>
      <rPr>
        <b/>
        <sz val="10"/>
        <color indexed="10"/>
        <rFont val="Calibri"/>
        <family val="2"/>
      </rPr>
      <t>per tutto l'anno scolastico</t>
    </r>
  </si>
  <si>
    <t>RM*durata azione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</si>
</sst>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\-MMM\-YY"/>
  </numFmts>
  <fonts count="7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5" xfId="0" applyFont="1" applyBorder="1" applyAlignment="1">
      <alignment horizontal="center" vertical="center" wrapText="1"/>
    </xf>
    <xf numFmtId="164" fontId="2" fillId="0" borderId="0" xfId="0" applyFont="1" applyAlignment="1">
      <alignment horizontal="right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6" xfId="0" applyFont="1" applyBorder="1" applyAlignment="1">
      <alignment horizontal="right" vertical="center"/>
    </xf>
    <xf numFmtId="164" fontId="1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4" fontId="2" fillId="0" borderId="10" xfId="0" applyFont="1" applyBorder="1" applyAlignment="1">
      <alignment horizontal="right" vertical="center"/>
    </xf>
    <xf numFmtId="164" fontId="1" fillId="0" borderId="11" xfId="0" applyFont="1" applyBorder="1" applyAlignment="1">
      <alignment horizontal="center" vertical="center"/>
    </xf>
    <xf numFmtId="164" fontId="1" fillId="0" borderId="12" xfId="0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4" fontId="2" fillId="0" borderId="14" xfId="0" applyFont="1" applyBorder="1" applyAlignment="1">
      <alignment horizontal="right" vertical="center" wrapText="1"/>
    </xf>
    <xf numFmtId="164" fontId="1" fillId="0" borderId="15" xfId="0" applyFont="1" applyBorder="1" applyAlignment="1">
      <alignment horizontal="center" vertical="center"/>
    </xf>
    <xf numFmtId="164" fontId="1" fillId="0" borderId="16" xfId="0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right" vertical="center"/>
    </xf>
    <xf numFmtId="164" fontId="2" fillId="0" borderId="19" xfId="0" applyFont="1" applyBorder="1" applyAlignment="1">
      <alignment horizontal="center" vertical="center"/>
    </xf>
    <xf numFmtId="164" fontId="1" fillId="0" borderId="20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2" fillId="0" borderId="22" xfId="0" applyFont="1" applyFill="1" applyBorder="1" applyAlignment="1">
      <alignment horizontal="center" vertical="center" wrapText="1"/>
    </xf>
    <xf numFmtId="164" fontId="2" fillId="0" borderId="20" xfId="0" applyFont="1" applyFill="1" applyBorder="1" applyAlignment="1">
      <alignment horizontal="center" vertical="center" wrapText="1"/>
    </xf>
    <xf numFmtId="164" fontId="2" fillId="0" borderId="23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1" fillId="0" borderId="24" xfId="0" applyFont="1" applyFill="1" applyBorder="1" applyAlignment="1">
      <alignment/>
    </xf>
    <xf numFmtId="164" fontId="1" fillId="0" borderId="8" xfId="0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164" fontId="1" fillId="0" borderId="24" xfId="0" applyFont="1" applyFill="1" applyBorder="1" applyAlignment="1">
      <alignment horizontal="center"/>
    </xf>
    <xf numFmtId="164" fontId="1" fillId="0" borderId="26" xfId="0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164" fontId="1" fillId="0" borderId="26" xfId="0" applyFont="1" applyFill="1" applyBorder="1" applyAlignment="1">
      <alignment horizontal="center"/>
    </xf>
    <xf numFmtId="164" fontId="1" fillId="0" borderId="12" xfId="0" applyFont="1" applyFill="1" applyBorder="1" applyAlignment="1">
      <alignment/>
    </xf>
    <xf numFmtId="164" fontId="1" fillId="0" borderId="27" xfId="0" applyFont="1" applyFill="1" applyBorder="1" applyAlignment="1">
      <alignment/>
    </xf>
    <xf numFmtId="164" fontId="2" fillId="0" borderId="28" xfId="0" applyFont="1" applyFill="1" applyBorder="1" applyAlignment="1">
      <alignment horizontal="right"/>
    </xf>
    <xf numFmtId="164" fontId="2" fillId="0" borderId="29" xfId="0" applyFont="1" applyFill="1" applyBorder="1" applyAlignment="1">
      <alignment horizontal="center"/>
    </xf>
    <xf numFmtId="164" fontId="1" fillId="0" borderId="29" xfId="0" applyFont="1" applyFill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164" fontId="2" fillId="0" borderId="28" xfId="0" applyFont="1" applyFill="1" applyBorder="1" applyAlignment="1">
      <alignment horizontal="center"/>
    </xf>
    <xf numFmtId="164" fontId="1" fillId="0" borderId="29" xfId="0" applyFont="1" applyFill="1" applyBorder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6" fillId="0" borderId="0" xfId="0" applyFont="1" applyFill="1" applyAlignment="1">
      <alignment horizontal="right"/>
    </xf>
    <xf numFmtId="165" fontId="2" fillId="2" borderId="1" xfId="0" applyNumberFormat="1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1" fillId="0" borderId="0" xfId="0" applyFont="1" applyFill="1" applyAlignment="1">
      <alignment horizontal="right"/>
    </xf>
    <xf numFmtId="166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F9" sqref="F9"/>
    </sheetView>
  </sheetViews>
  <sheetFormatPr defaultColWidth="9.140625" defaultRowHeight="12.75"/>
  <cols>
    <col min="1" max="1" width="19.00390625" style="1" customWidth="1"/>
    <col min="2" max="10" width="9.421875" style="2" customWidth="1"/>
    <col min="11" max="12" width="11.28125" style="2" customWidth="1"/>
    <col min="13" max="13" width="22.140625" style="2" customWidth="1"/>
    <col min="14" max="16384" width="9.140625" style="2" customWidth="1"/>
  </cols>
  <sheetData>
    <row r="1" spans="1:12" s="7" customFormat="1" ht="12.7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3" t="s">
        <v>11</v>
      </c>
    </row>
    <row r="2" spans="1:14" s="11" customFormat="1" ht="26.25" customHeight="1">
      <c r="A2" s="3"/>
      <c r="B2" s="8" t="s">
        <v>12</v>
      </c>
      <c r="C2" s="8" t="s">
        <v>12</v>
      </c>
      <c r="D2" s="8" t="s">
        <v>12</v>
      </c>
      <c r="E2" s="8" t="s">
        <v>12</v>
      </c>
      <c r="F2" s="8" t="s">
        <v>12</v>
      </c>
      <c r="G2" s="8" t="s">
        <v>12</v>
      </c>
      <c r="H2" s="8" t="s">
        <v>12</v>
      </c>
      <c r="I2" s="8" t="s">
        <v>12</v>
      </c>
      <c r="J2" s="8" t="s">
        <v>12</v>
      </c>
      <c r="K2" s="6"/>
      <c r="L2" s="3"/>
      <c r="M2" s="9" t="s">
        <v>13</v>
      </c>
      <c r="N2" s="10">
        <v>2</v>
      </c>
    </row>
    <row r="3" spans="1:12" ht="36.75" customHeight="1">
      <c r="A3" s="12" t="s">
        <v>14</v>
      </c>
      <c r="B3" s="13"/>
      <c r="C3" s="14"/>
      <c r="D3" s="15"/>
      <c r="E3" s="14"/>
      <c r="F3" s="14"/>
      <c r="G3" s="15"/>
      <c r="H3" s="15"/>
      <c r="I3" s="15"/>
      <c r="J3" s="15"/>
      <c r="K3" s="16"/>
      <c r="L3" s="17">
        <f>K3/$N$2</f>
        <v>0</v>
      </c>
    </row>
    <row r="4" spans="1:12" ht="36.75" customHeight="1">
      <c r="A4" s="18" t="s">
        <v>15</v>
      </c>
      <c r="B4" s="19"/>
      <c r="C4" s="20"/>
      <c r="D4" s="21"/>
      <c r="E4" s="20"/>
      <c r="F4" s="20"/>
      <c r="G4" s="21"/>
      <c r="H4" s="21"/>
      <c r="I4" s="21"/>
      <c r="J4" s="21"/>
      <c r="K4" s="22"/>
      <c r="L4" s="17">
        <f aca="true" t="shared" si="0" ref="L4:L12">K4/$N$2</f>
        <v>0</v>
      </c>
    </row>
    <row r="5" spans="1:12" ht="36.75" customHeight="1">
      <c r="A5" s="18" t="s">
        <v>16</v>
      </c>
      <c r="B5" s="19"/>
      <c r="C5" s="20"/>
      <c r="D5" s="21"/>
      <c r="E5" s="20"/>
      <c r="F5" s="20"/>
      <c r="G5" s="21"/>
      <c r="H5" s="21"/>
      <c r="I5" s="21"/>
      <c r="J5" s="21"/>
      <c r="K5" s="22"/>
      <c r="L5" s="17">
        <f t="shared" si="0"/>
        <v>0</v>
      </c>
    </row>
    <row r="6" spans="1:12" ht="36.75" customHeight="1">
      <c r="A6" s="18" t="s">
        <v>17</v>
      </c>
      <c r="B6" s="19"/>
      <c r="C6" s="20"/>
      <c r="D6" s="21"/>
      <c r="E6" s="20"/>
      <c r="F6" s="20"/>
      <c r="G6" s="21"/>
      <c r="H6" s="21"/>
      <c r="I6" s="21"/>
      <c r="J6" s="21"/>
      <c r="K6" s="22"/>
      <c r="L6" s="17">
        <f t="shared" si="0"/>
        <v>0</v>
      </c>
    </row>
    <row r="7" spans="1:12" ht="36.75" customHeight="1">
      <c r="A7" s="18" t="s">
        <v>18</v>
      </c>
      <c r="B7" s="19"/>
      <c r="C7" s="20"/>
      <c r="D7" s="21"/>
      <c r="E7" s="20"/>
      <c r="F7" s="20"/>
      <c r="G7" s="21"/>
      <c r="H7" s="21"/>
      <c r="I7" s="21"/>
      <c r="J7" s="21"/>
      <c r="K7" s="22"/>
      <c r="L7" s="17">
        <f t="shared" si="0"/>
        <v>0</v>
      </c>
    </row>
    <row r="8" spans="1:12" ht="36.75" customHeight="1">
      <c r="A8" s="18" t="s">
        <v>19</v>
      </c>
      <c r="B8" s="19"/>
      <c r="C8" s="20"/>
      <c r="D8" s="21"/>
      <c r="E8" s="20"/>
      <c r="F8" s="20"/>
      <c r="G8" s="21"/>
      <c r="H8" s="21"/>
      <c r="I8" s="21"/>
      <c r="J8" s="21"/>
      <c r="K8" s="22"/>
      <c r="L8" s="17">
        <f t="shared" si="0"/>
        <v>0</v>
      </c>
    </row>
    <row r="9" spans="1:12" ht="36.75" customHeight="1">
      <c r="A9" s="18" t="s">
        <v>20</v>
      </c>
      <c r="B9" s="19"/>
      <c r="C9" s="20"/>
      <c r="D9" s="21"/>
      <c r="E9" s="20"/>
      <c r="F9" s="20"/>
      <c r="G9" s="21"/>
      <c r="H9" s="21"/>
      <c r="I9" s="21"/>
      <c r="J9" s="21"/>
      <c r="K9" s="22"/>
      <c r="L9" s="17">
        <f t="shared" si="0"/>
        <v>0</v>
      </c>
    </row>
    <row r="10" spans="1:12" ht="36.75" customHeight="1">
      <c r="A10" s="18" t="s">
        <v>21</v>
      </c>
      <c r="B10" s="19"/>
      <c r="C10" s="20"/>
      <c r="D10" s="21"/>
      <c r="E10" s="20"/>
      <c r="F10" s="20"/>
      <c r="G10" s="21"/>
      <c r="H10" s="21"/>
      <c r="I10" s="21"/>
      <c r="J10" s="21"/>
      <c r="K10" s="22"/>
      <c r="L10" s="17">
        <f t="shared" si="0"/>
        <v>0</v>
      </c>
    </row>
    <row r="11" spans="1:12" ht="36.75" customHeight="1">
      <c r="A11" s="23" t="s">
        <v>22</v>
      </c>
      <c r="B11" s="24"/>
      <c r="C11" s="25"/>
      <c r="D11" s="26"/>
      <c r="E11" s="25"/>
      <c r="F11" s="25"/>
      <c r="G11" s="26"/>
      <c r="H11" s="26"/>
      <c r="I11" s="26"/>
      <c r="J11" s="26"/>
      <c r="K11" s="27"/>
      <c r="L11" s="28">
        <f t="shared" si="0"/>
        <v>0</v>
      </c>
    </row>
    <row r="12" spans="1:12" ht="36.75" customHeight="1">
      <c r="A12" s="29" t="s">
        <v>10</v>
      </c>
      <c r="B12" s="30"/>
      <c r="C12" s="31"/>
      <c r="D12" s="32"/>
      <c r="E12" s="33"/>
      <c r="F12" s="31"/>
      <c r="G12" s="33"/>
      <c r="H12" s="33"/>
      <c r="I12" s="33"/>
      <c r="J12" s="33"/>
      <c r="K12" s="34"/>
      <c r="L12" s="35">
        <f t="shared" si="0"/>
        <v>0</v>
      </c>
    </row>
  </sheetData>
  <sheetProtection selectLockedCells="1" selectUnlockedCells="1"/>
  <mergeCells count="3">
    <mergeCell ref="A1:A2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20" zoomScaleNormal="120" workbookViewId="0" topLeftCell="A3">
      <selection activeCell="G5" sqref="G5"/>
    </sheetView>
  </sheetViews>
  <sheetFormatPr defaultColWidth="9.140625" defaultRowHeight="12.75"/>
  <cols>
    <col min="1" max="1" width="18.57421875" style="36" customWidth="1"/>
    <col min="2" max="2" width="17.140625" style="37" customWidth="1"/>
    <col min="3" max="3" width="12.7109375" style="37" customWidth="1"/>
    <col min="4" max="4" width="15.421875" style="37" customWidth="1"/>
    <col min="5" max="5" width="16.57421875" style="37" customWidth="1"/>
    <col min="6" max="6" width="13.7109375" style="36" customWidth="1"/>
    <col min="7" max="7" width="15.8515625" style="36" customWidth="1"/>
    <col min="8" max="16384" width="9.00390625" style="36" customWidth="1"/>
  </cols>
  <sheetData>
    <row r="1" spans="1:7" s="41" customFormat="1" ht="12.75">
      <c r="A1" s="38" t="s">
        <v>0</v>
      </c>
      <c r="B1" s="39" t="s">
        <v>23</v>
      </c>
      <c r="C1" s="39" t="s">
        <v>24</v>
      </c>
      <c r="D1" s="40" t="s">
        <v>25</v>
      </c>
      <c r="E1" s="38" t="s">
        <v>26</v>
      </c>
      <c r="F1" s="39" t="s">
        <v>24</v>
      </c>
      <c r="G1" s="40" t="s">
        <v>27</v>
      </c>
    </row>
    <row r="2" spans="1:7" ht="12.75">
      <c r="A2" s="42" t="s">
        <v>28</v>
      </c>
      <c r="B2" s="43">
        <v>6.34</v>
      </c>
      <c r="C2" s="43">
        <v>3.72</v>
      </c>
      <c r="D2" s="44">
        <f>C2*B2</f>
        <v>23.5848</v>
      </c>
      <c r="E2" s="45">
        <v>3.12</v>
      </c>
      <c r="F2" s="43">
        <v>3.72</v>
      </c>
      <c r="G2" s="44">
        <f>E2*F2</f>
        <v>11.6064</v>
      </c>
    </row>
    <row r="3" spans="1:7" ht="12.75">
      <c r="A3" s="46" t="s">
        <v>29</v>
      </c>
      <c r="B3" s="47">
        <v>8.2</v>
      </c>
      <c r="C3" s="48">
        <v>0.95</v>
      </c>
      <c r="D3" s="49">
        <f aca="true" t="shared" si="0" ref="D3:D10">C3*B3</f>
        <v>7.789999999999999</v>
      </c>
      <c r="E3" s="50">
        <v>2.5</v>
      </c>
      <c r="F3" s="48">
        <v>0.95</v>
      </c>
      <c r="G3" s="49">
        <f aca="true" t="shared" si="1" ref="G3:G10">E3*F3</f>
        <v>2.375</v>
      </c>
    </row>
    <row r="4" spans="1:7" ht="12.75">
      <c r="A4" s="46" t="s">
        <v>30</v>
      </c>
      <c r="B4" s="48"/>
      <c r="C4" s="48">
        <v>1.18</v>
      </c>
      <c r="D4" s="49">
        <f>C4*B4</f>
        <v>0</v>
      </c>
      <c r="E4" s="50"/>
      <c r="F4" s="48">
        <v>1.18</v>
      </c>
      <c r="G4" s="49">
        <f>E4*F4</f>
        <v>0</v>
      </c>
    </row>
    <row r="5" spans="1:7" ht="12.75">
      <c r="A5" s="46" t="s">
        <v>31</v>
      </c>
      <c r="B5" s="47">
        <v>8.5</v>
      </c>
      <c r="C5" s="48">
        <v>1.78</v>
      </c>
      <c r="D5" s="49">
        <f t="shared" si="0"/>
        <v>15.13</v>
      </c>
      <c r="E5" s="50">
        <v>9.4</v>
      </c>
      <c r="F5" s="48">
        <v>1.78</v>
      </c>
      <c r="G5" s="49">
        <f t="shared" si="1"/>
        <v>16.732</v>
      </c>
    </row>
    <row r="6" spans="1:7" ht="12.75">
      <c r="A6" s="46" t="s">
        <v>32</v>
      </c>
      <c r="B6" s="48"/>
      <c r="C6" s="48">
        <v>0.44</v>
      </c>
      <c r="D6" s="49">
        <f t="shared" si="0"/>
        <v>0</v>
      </c>
      <c r="E6" s="50"/>
      <c r="F6" s="48">
        <v>0.44</v>
      </c>
      <c r="G6" s="49">
        <f t="shared" si="1"/>
        <v>0</v>
      </c>
    </row>
    <row r="7" spans="1:7" ht="12.75">
      <c r="A7" s="46" t="s">
        <v>33</v>
      </c>
      <c r="B7" s="48"/>
      <c r="C7" s="48">
        <v>1.3</v>
      </c>
      <c r="D7" s="49">
        <f t="shared" si="0"/>
        <v>0</v>
      </c>
      <c r="E7" s="50"/>
      <c r="F7" s="48">
        <v>1.3</v>
      </c>
      <c r="G7" s="49">
        <f t="shared" si="1"/>
        <v>0</v>
      </c>
    </row>
    <row r="8" spans="1:7" ht="12.75">
      <c r="A8" s="46" t="s">
        <v>34</v>
      </c>
      <c r="B8" s="48"/>
      <c r="C8" s="48">
        <v>0.65</v>
      </c>
      <c r="D8" s="49">
        <f t="shared" si="0"/>
        <v>0</v>
      </c>
      <c r="E8" s="50"/>
      <c r="F8" s="48">
        <v>0.65</v>
      </c>
      <c r="G8" s="49">
        <f t="shared" si="1"/>
        <v>0</v>
      </c>
    </row>
    <row r="9" spans="1:7" ht="12.75">
      <c r="A9" s="46" t="s">
        <v>35</v>
      </c>
      <c r="B9" s="48"/>
      <c r="C9" s="48">
        <v>3.71</v>
      </c>
      <c r="D9" s="49">
        <f t="shared" si="0"/>
        <v>0</v>
      </c>
      <c r="E9" s="50"/>
      <c r="F9" s="48">
        <v>3.71</v>
      </c>
      <c r="G9" s="49">
        <f t="shared" si="1"/>
        <v>0</v>
      </c>
    </row>
    <row r="10" spans="1:7" ht="12.75">
      <c r="A10" s="46" t="s">
        <v>36</v>
      </c>
      <c r="B10" s="48">
        <v>1.15</v>
      </c>
      <c r="C10" s="48">
        <v>5</v>
      </c>
      <c r="D10" s="49">
        <f t="shared" si="0"/>
        <v>5.75</v>
      </c>
      <c r="E10" s="50">
        <v>0.76</v>
      </c>
      <c r="F10" s="48">
        <v>5</v>
      </c>
      <c r="G10" s="49">
        <f t="shared" si="1"/>
        <v>3.8</v>
      </c>
    </row>
    <row r="11" spans="1:7" ht="12.75">
      <c r="A11" s="46"/>
      <c r="B11" s="48"/>
      <c r="C11" s="48"/>
      <c r="D11" s="49"/>
      <c r="E11" s="50"/>
      <c r="F11" s="51"/>
      <c r="G11" s="52"/>
    </row>
    <row r="12" spans="1:7" ht="12.75">
      <c r="A12" s="53" t="s">
        <v>10</v>
      </c>
      <c r="B12" s="54">
        <f>SUM(B2:B11)</f>
        <v>24.189999999999998</v>
      </c>
      <c r="C12" s="55"/>
      <c r="D12" s="56">
        <f>SUM(D2:D11)</f>
        <v>52.2548</v>
      </c>
      <c r="E12" s="57">
        <f>SUM(E2:E11)</f>
        <v>15.780000000000001</v>
      </c>
      <c r="F12" s="58"/>
      <c r="G12" s="56">
        <f>SUM(G2:G11)</f>
        <v>34.513400000000004</v>
      </c>
    </row>
    <row r="16" spans="2:5" s="59" customFormat="1" ht="12.75">
      <c r="B16" s="60"/>
      <c r="C16" s="60"/>
      <c r="E16" s="61" t="s">
        <v>37</v>
      </c>
    </row>
    <row r="19" spans="2:10" s="62" customFormat="1" ht="12.75">
      <c r="B19" s="63"/>
      <c r="D19" s="64" t="s">
        <v>38</v>
      </c>
      <c r="E19" s="65">
        <f>D12-G12</f>
        <v>17.7414</v>
      </c>
      <c r="F19" s="62" t="s">
        <v>39</v>
      </c>
      <c r="J19" s="66" t="s">
        <v>40</v>
      </c>
    </row>
    <row r="21" spans="4:5" ht="12.75">
      <c r="D21" s="67" t="s">
        <v>41</v>
      </c>
      <c r="E21" s="68">
        <v>43535</v>
      </c>
    </row>
    <row r="22" ht="12.75">
      <c r="D22" s="64"/>
    </row>
    <row r="23" spans="4:5" ht="12.75">
      <c r="D23" s="67" t="s">
        <v>42</v>
      </c>
      <c r="E23" s="69">
        <v>4</v>
      </c>
    </row>
    <row r="24" ht="12.75">
      <c r="D24" s="64"/>
    </row>
    <row r="25" spans="4:10" ht="12.75">
      <c r="D25" s="67" t="s">
        <v>43</v>
      </c>
      <c r="E25" s="65">
        <f>E19*E23</f>
        <v>70.9656</v>
      </c>
      <c r="F25" s="62" t="s">
        <v>44</v>
      </c>
      <c r="G25" s="62"/>
      <c r="J25" s="66" t="s">
        <v>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Lucia Anna Canneto</cp:lastModifiedBy>
  <cp:lastPrinted>2019-05-05T14:30:32Z</cp:lastPrinted>
  <dcterms:created xsi:type="dcterms:W3CDTF">2017-01-19T10:00:51Z</dcterms:created>
  <dcterms:modified xsi:type="dcterms:W3CDTF">2019-05-05T14:36:55Z</dcterms:modified>
  <cp:category/>
  <cp:version/>
  <cp:contentType/>
  <cp:contentStatus/>
</cp:coreProperties>
</file>